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</sheets>
  <definedNames>
    <definedName name="_xlnm.Print_Area" localSheetId="4">'Adult Kata'!#REF!</definedName>
    <definedName name="_xlnm.Print_Area" localSheetId="3">'Adult Kumite'!$A$1:$N$62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<sst xmlns="http://schemas.openxmlformats.org/spreadsheetml/2006/main" count="200" uniqueCount="87">
  <si>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</si>
  <si>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</si>
  <si>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</si>
  <si>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</si>
  <si>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</si>
  <si>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</si>
  <si>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</si>
  <si>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</si>
  <si>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</si>
  <si>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</si>
  <si>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</si>
  <si>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</si>
  <si>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</si>
  <si>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</si>
  <si>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</si>
  <si>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</si>
  <si>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</si>
  <si>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</si>
  <si>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</si>
  <si>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</si>
  <si>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</si>
  <si>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</si>
  <si>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</si>
  <si>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</si>
  <si>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</si>
  <si>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</si>
  <si>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</si>
  <si>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</si>
  <si>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0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</si>
  <si>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</si>
  <si>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</si>
  <si>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</si>
  <si>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</si>
  <si>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</si>
  <si>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</si>
  <si>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</si>
  <si>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</si>
  <si>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</si>
  <si>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</si>
  <si>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</si>
  <si>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</si>
  <si>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</si>
  <si>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</si>
  <si>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</si>
  <si>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</si>
  <si>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</si>
  <si>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</si>
  <si>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</si>
  <si>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</si>
  <si>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</si>
  <si>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</si>
  <si>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</si>
  <si>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</si>
  <si>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</si>
  <si>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</si>
  <si>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</si>
  <si>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</si>
  <si>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</si>
  <si>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</si>
  <si>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</si>
  <si>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</si>
  <si>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</si>
  <si>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</si>
  <si>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</si>
  <si>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</si>
  <si>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</si>
  <si>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(18+ yrs)</t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</si>
  <si>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</si>
  <si>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</si>
  <si>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</si>
  <si>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</si>
  <si>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</si>
  <si>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</si>
  <si>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</si>
  <si>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</si>
  <si>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</si>
  <si>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</si>
  <si>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(7 - 17 Years)</t>
  </si>
  <si>
    <t>ADULT</t>
  </si>
  <si>
    <t>(9th Kyu &amp; above)</t>
  </si>
  <si>
    <r>
      <t xml:space="preserve">Grade </t>
    </r>
    <r>
      <rPr>
        <b/>
        <sz val="10"/>
        <color indexed="43"/>
        <rFont val="Arial"/>
        <family val="2"/>
      </rPr>
      <t>(9-1)</t>
    </r>
  </si>
  <si>
    <t>Adult kata entrants to the National Tournament on Sunday, 01 November 2020</t>
  </si>
  <si>
    <t>Adult kumite entrants to the National Tournament on Sunday, 01 November 2020</t>
  </si>
  <si>
    <t>Junior/Cadet Team Kata entrants to the National Tournament on Sunday, 01 November 2020</t>
  </si>
  <si>
    <t>Junior/Cadet Kata entrants to the National Tournament on Sunday, 01 November 2020</t>
  </si>
  <si>
    <t>Junior/Cadet Kumite entrants to the National Tournament on Sunday, 01 November 2020</t>
  </si>
  <si>
    <t>no later than Sunday, 18 October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</si>
</sst>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sz val="10"/>
      <color indexed="43"/>
      <name val="Arial"/>
      <family val="0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85</v>
      </c>
    </row>
    <row r="2" ht="12.75">
      <c r="A2" s="3"/>
    </row>
    <row r="3" ht="12.75">
      <c r="A3" s="5" t="s">
        <v>74</v>
      </c>
    </row>
    <row r="4" spans="1:9" ht="12.75">
      <c r="A4" s="5" t="s">
        <v>86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58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47</v>
      </c>
      <c r="J10" s="14"/>
      <c r="K10" s="14"/>
      <c r="L10" s="15"/>
      <c r="M10" s="15"/>
      <c r="N10" s="15"/>
    </row>
    <row r="11" spans="1:14" ht="15.75" customHeight="1">
      <c r="A11" s="9"/>
      <c r="B11" s="66" t="s">
        <v>77</v>
      </c>
      <c r="C11" s="17"/>
      <c r="D11" s="18"/>
      <c r="E11" s="19" t="s">
        <v>24</v>
      </c>
      <c r="F11" s="11"/>
      <c r="G11" s="11"/>
      <c r="H11" s="12"/>
      <c r="I11" s="58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M17" s="36"/>
      <c r="N17" s="21"/>
      <c r="O17" s="21"/>
    </row>
    <row r="18" spans="1:15" ht="18" customHeight="1">
      <c r="A18" s="80" t="s">
        <v>45</v>
      </c>
      <c r="B18" s="81"/>
      <c r="C18" s="21"/>
      <c r="D18" s="82"/>
      <c r="E18" s="83"/>
      <c r="F18" s="4"/>
      <c r="H18" s="78"/>
      <c r="M18" s="36"/>
      <c r="N18" s="21"/>
      <c r="O18" s="21"/>
    </row>
    <row r="19" spans="1:15" ht="18" customHeight="1">
      <c r="A19" s="80" t="s">
        <v>46</v>
      </c>
      <c r="B19" s="81"/>
      <c r="C19" s="21"/>
      <c r="D19" s="82"/>
      <c r="E19" s="83"/>
      <c r="F19" s="4"/>
      <c r="H19" s="78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68" t="s">
        <v>62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68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80</v>
      </c>
      <c r="J22" s="35" t="s">
        <v>19</v>
      </c>
      <c r="K22" s="35" t="s">
        <v>6</v>
      </c>
      <c r="L22" s="68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1"/>
      <c r="L23" s="71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2"/>
      <c r="L61" s="63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objects="1" scenarios="1" selectLockedCells="1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84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86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58" t="s">
        <v>76</v>
      </c>
      <c r="J8" s="14"/>
      <c r="K8" s="15"/>
      <c r="L8" s="15"/>
      <c r="M8" s="15"/>
    </row>
    <row r="9" spans="1:13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58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58" t="s">
        <v>30</v>
      </c>
      <c r="J10" s="14"/>
      <c r="K10" s="15"/>
      <c r="L10" s="15"/>
      <c r="M10" s="15"/>
    </row>
    <row r="11" spans="1:13" ht="15.75" customHeight="1">
      <c r="A11" s="9"/>
      <c r="B11" s="66" t="s">
        <v>77</v>
      </c>
      <c r="C11" s="17"/>
      <c r="D11" s="18"/>
      <c r="E11" s="19" t="s">
        <v>24</v>
      </c>
      <c r="F11" s="11"/>
      <c r="G11" s="11"/>
      <c r="H11" s="12"/>
      <c r="I11" s="58" t="s">
        <v>31</v>
      </c>
      <c r="J11" s="14"/>
      <c r="K11" s="15"/>
      <c r="L11" s="15"/>
      <c r="M11" s="15"/>
    </row>
    <row r="12" spans="1:13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80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69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69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69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69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69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69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69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69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69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69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69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69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69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0"/>
      <c r="E61" s="61"/>
      <c r="F61" s="62"/>
      <c r="G61" s="70">
        <f t="shared" si="16"/>
      </c>
      <c r="H61" s="62"/>
      <c r="I61" s="62"/>
      <c r="J61" s="62"/>
      <c r="K61" s="63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objects="1" scenarios="1" selectLockedCells="1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83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86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4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6"/>
      <c r="B9" s="56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6"/>
      <c r="B10" s="56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6"/>
      <c r="B11" s="56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4" t="s">
        <v>77</v>
      </c>
      <c r="C12" s="10"/>
      <c r="D12" s="66" t="s">
        <v>79</v>
      </c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0" t="s">
        <v>40</v>
      </c>
      <c r="B17" s="81"/>
      <c r="D17" s="55"/>
      <c r="E17" s="59" t="str">
        <f>IF(ISBLANK(C17),"Enter your dojo name here","")</f>
        <v>Enter your dojo name here</v>
      </c>
    </row>
    <row r="18" spans="1:4" ht="15.75">
      <c r="A18" s="80" t="s">
        <v>41</v>
      </c>
      <c r="B18" s="81"/>
      <c r="D18" s="55"/>
    </row>
    <row r="19" spans="1:4" ht="15.75">
      <c r="A19" s="80" t="s">
        <v>39</v>
      </c>
      <c r="B19" s="81"/>
      <c r="D19" s="55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4" t="s">
        <v>8</v>
      </c>
      <c r="E21" s="85"/>
      <c r="F21" s="86"/>
      <c r="G21" s="4"/>
      <c r="H21" s="84" t="s">
        <v>10</v>
      </c>
      <c r="I21" s="85"/>
      <c r="J21" s="86"/>
      <c r="K21" s="1"/>
      <c r="L21" s="84" t="s">
        <v>11</v>
      </c>
      <c r="M21" s="85"/>
      <c r="N21" s="86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7" t="str">
        <f>$D$17&amp;" Team A"</f>
        <v> Team A</v>
      </c>
      <c r="D23" s="53"/>
      <c r="E23" s="73"/>
      <c r="F23" s="73"/>
      <c r="G23" s="4"/>
      <c r="H23" s="53"/>
      <c r="I23" s="54"/>
      <c r="J23" s="54"/>
      <c r="K23" s="1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7" t="str">
        <f>$D$17&amp;" Team B"</f>
        <v> Team B</v>
      </c>
      <c r="D24" s="53"/>
      <c r="E24" s="54"/>
      <c r="F24" s="54"/>
      <c r="G24" s="4"/>
      <c r="H24" s="53"/>
      <c r="I24" s="54"/>
      <c r="J24" s="54"/>
      <c r="K24" s="1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7" t="str">
        <f>$D$17&amp;" Team C"</f>
        <v> Team C</v>
      </c>
      <c r="D25" s="53"/>
      <c r="E25" s="54"/>
      <c r="F25" s="54"/>
      <c r="G25" s="4"/>
      <c r="H25" s="53"/>
      <c r="I25" s="54"/>
      <c r="J25" s="54"/>
      <c r="K25" s="1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7" t="str">
        <f>$D$17&amp;" TeamD"</f>
        <v> TeamD</v>
      </c>
      <c r="D26" s="53"/>
      <c r="E26" s="54"/>
      <c r="F26" s="54"/>
      <c r="G26" s="4"/>
      <c r="H26" s="53"/>
      <c r="I26" s="54"/>
      <c r="J26" s="54"/>
      <c r="K26" s="1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7" t="str">
        <f>$D$17&amp;" Team E"</f>
        <v> Team E</v>
      </c>
      <c r="D27" s="67"/>
      <c r="E27" s="54"/>
      <c r="F27" s="54"/>
      <c r="G27" s="4"/>
      <c r="H27" s="53"/>
      <c r="I27" s="54"/>
      <c r="J27" s="54"/>
      <c r="K27" s="1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7" t="str">
        <f>$D$17&amp;" Team F"</f>
        <v> Team F</v>
      </c>
      <c r="D28" s="53"/>
      <c r="E28" s="54"/>
      <c r="F28" s="54"/>
      <c r="G28" s="4"/>
      <c r="H28" s="53"/>
      <c r="I28" s="54"/>
      <c r="J28" s="54"/>
      <c r="K28" s="1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7" t="str">
        <f>$D$17&amp;" Team G"</f>
        <v> Team G</v>
      </c>
      <c r="D29" s="53"/>
      <c r="E29" s="54"/>
      <c r="F29" s="54"/>
      <c r="G29" s="4"/>
      <c r="H29" s="53"/>
      <c r="I29" s="54"/>
      <c r="J29" s="54"/>
      <c r="K29" s="1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7" t="str">
        <f>$D$17&amp;" Team H"</f>
        <v> Team H</v>
      </c>
      <c r="D30" s="53"/>
      <c r="E30" s="54"/>
      <c r="F30" s="54"/>
      <c r="G30" s="4"/>
      <c r="H30" s="53"/>
      <c r="I30" s="54"/>
      <c r="J30" s="54"/>
      <c r="K30" s="1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7" t="str">
        <f>$D$17&amp;" Team I"</f>
        <v> Team I</v>
      </c>
      <c r="D31" s="53"/>
      <c r="E31" s="54"/>
      <c r="F31" s="54"/>
      <c r="G31" s="4"/>
      <c r="H31" s="53"/>
      <c r="I31" s="54"/>
      <c r="J31" s="54"/>
      <c r="K31" s="1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7" t="str">
        <f>$D$17&amp;" Team J"</f>
        <v> Team J</v>
      </c>
      <c r="D32" s="53"/>
      <c r="E32" s="54"/>
      <c r="F32" s="54"/>
      <c r="G32" s="4"/>
      <c r="H32" s="53"/>
      <c r="I32" s="54"/>
      <c r="J32" s="54"/>
      <c r="K32" s="1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7" t="str">
        <f>$D$17&amp;" Team K"</f>
        <v> Team K</v>
      </c>
      <c r="D33" s="53"/>
      <c r="E33" s="54"/>
      <c r="F33" s="54"/>
      <c r="G33" s="4"/>
      <c r="H33" s="53"/>
      <c r="I33" s="54"/>
      <c r="J33" s="54"/>
      <c r="K33" s="1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7" t="str">
        <f>$D$17&amp;" Team L"</f>
        <v> Team L</v>
      </c>
      <c r="D34" s="53"/>
      <c r="E34" s="54"/>
      <c r="F34" s="54"/>
      <c r="G34" s="4"/>
      <c r="H34" s="53"/>
      <c r="I34" s="54"/>
      <c r="J34" s="54"/>
      <c r="K34" s="1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7" t="str">
        <f>$D$17&amp;" Team M"</f>
        <v> Team M</v>
      </c>
      <c r="D35" s="53"/>
      <c r="E35" s="54"/>
      <c r="F35" s="54"/>
      <c r="G35" s="4"/>
      <c r="H35" s="53"/>
      <c r="I35" s="54"/>
      <c r="J35" s="54"/>
      <c r="K35" s="1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7" t="str">
        <f>$D$17&amp;" Team N"</f>
        <v> Team N</v>
      </c>
      <c r="D36" s="53"/>
      <c r="E36" s="54"/>
      <c r="F36" s="54"/>
      <c r="G36" s="4"/>
      <c r="H36" s="53"/>
      <c r="I36" s="54"/>
      <c r="J36" s="54"/>
      <c r="K36" s="1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7" t="str">
        <f>$D$17&amp;" Team J"</f>
        <v> Team J</v>
      </c>
      <c r="D37" s="53"/>
      <c r="E37" s="54"/>
      <c r="F37" s="54"/>
      <c r="G37" s="4"/>
      <c r="H37" s="53"/>
      <c r="I37" s="54"/>
      <c r="J37" s="54"/>
      <c r="K37" s="1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7" t="str">
        <f>$D$17&amp;" Team O"</f>
        <v> Team O</v>
      </c>
      <c r="D38" s="53"/>
      <c r="E38" s="54"/>
      <c r="F38" s="54"/>
      <c r="G38" s="4"/>
      <c r="H38" s="53"/>
      <c r="I38" s="54"/>
      <c r="J38" s="54"/>
      <c r="K38" s="1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7" t="str">
        <f>$D$17&amp;" Team P"</f>
        <v> Team P</v>
      </c>
      <c r="D39" s="53"/>
      <c r="E39" s="54"/>
      <c r="F39" s="54"/>
      <c r="G39" s="4"/>
      <c r="H39" s="53"/>
      <c r="I39" s="54"/>
      <c r="J39" s="54"/>
      <c r="K39" s="1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7" t="str">
        <f>$D$17&amp;" Team Q"</f>
        <v> Team Q</v>
      </c>
      <c r="D40" s="53"/>
      <c r="E40" s="54"/>
      <c r="F40" s="54"/>
      <c r="G40" s="4"/>
      <c r="H40" s="53"/>
      <c r="I40" s="54"/>
      <c r="J40" s="54"/>
      <c r="K40" s="1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7" t="str">
        <f>$D$17&amp;" Team R"</f>
        <v> Team R</v>
      </c>
      <c r="D41" s="53"/>
      <c r="E41" s="54"/>
      <c r="F41" s="54"/>
      <c r="G41" s="4"/>
      <c r="H41" s="53"/>
      <c r="I41" s="54"/>
      <c r="J41" s="54"/>
      <c r="K41" s="1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objects="1" scenarios="1" selectLockedCells="1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82</v>
      </c>
    </row>
    <row r="2" ht="12.75">
      <c r="A2" s="3"/>
    </row>
    <row r="3" ht="12.75">
      <c r="A3" s="5" t="s">
        <v>74</v>
      </c>
    </row>
    <row r="4" spans="1:9" ht="12.75">
      <c r="A4" s="5" t="s">
        <v>86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58" t="s">
        <v>65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47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6" t="s">
        <v>66</v>
      </c>
      <c r="C11" s="17"/>
      <c r="D11" s="18"/>
      <c r="E11" s="19" t="s">
        <v>24</v>
      </c>
      <c r="F11" s="11"/>
      <c r="G11" s="11"/>
      <c r="H11" s="12"/>
      <c r="I11" s="58" t="s">
        <v>71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58" t="s">
        <v>64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O17" s="36"/>
      <c r="P17" s="21"/>
      <c r="Q17" s="21"/>
    </row>
    <row r="18" spans="1:17" ht="18" customHeight="1">
      <c r="A18" s="80" t="s">
        <v>45</v>
      </c>
      <c r="B18" s="81"/>
      <c r="C18" s="21"/>
      <c r="D18" s="82"/>
      <c r="E18" s="83"/>
      <c r="F18" s="4"/>
      <c r="H18" s="78"/>
      <c r="O18" s="36"/>
      <c r="P18" s="21"/>
      <c r="Q18" s="21"/>
    </row>
    <row r="19" spans="1:17" ht="18" customHeight="1">
      <c r="A19" s="80" t="s">
        <v>46</v>
      </c>
      <c r="B19" s="81"/>
      <c r="C19" s="21"/>
      <c r="D19" s="82"/>
      <c r="E19" s="83"/>
      <c r="F19" s="4"/>
      <c r="H19" s="78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24" t="s">
        <v>70</v>
      </c>
      <c r="M20" s="24" t="s">
        <v>69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48</v>
      </c>
      <c r="K21" s="30" t="s">
        <v>5</v>
      </c>
      <c r="L21" s="27" t="s">
        <v>62</v>
      </c>
      <c r="M21" s="25" t="s">
        <v>63</v>
      </c>
      <c r="O21" s="36"/>
      <c r="P21" s="21"/>
      <c r="Q21" s="21"/>
      <c r="AF21" s="4" t="s">
        <v>51</v>
      </c>
      <c r="AG21" s="4" t="s">
        <v>52</v>
      </c>
      <c r="AH21" s="4" t="s">
        <v>53</v>
      </c>
      <c r="AI21" s="4" t="s">
        <v>54</v>
      </c>
      <c r="AJ21" s="4" t="s">
        <v>55</v>
      </c>
      <c r="AK21" s="4" t="s">
        <v>56</v>
      </c>
      <c r="AL21" s="4" t="s">
        <v>57</v>
      </c>
      <c r="AM21" s="4" t="s">
        <v>58</v>
      </c>
      <c r="AN21" s="4" t="s">
        <v>59</v>
      </c>
      <c r="AO21" s="4" t="s">
        <v>60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61</v>
      </c>
      <c r="G22" s="33" t="s">
        <v>3</v>
      </c>
      <c r="H22" s="79"/>
      <c r="I22" s="34" t="s">
        <v>80</v>
      </c>
      <c r="J22" s="35" t="s">
        <v>49</v>
      </c>
      <c r="K22" s="35" t="s">
        <v>6</v>
      </c>
      <c r="L22" s="32" t="s">
        <v>15</v>
      </c>
      <c r="M22" s="72" t="s">
        <v>50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29">IF(ISBLANK($D$17),"",$D$17)</f>
      </c>
      <c r="H23" s="41"/>
      <c r="I23" s="41"/>
      <c r="J23" s="41"/>
      <c r="K23" s="44"/>
      <c r="L23" s="41"/>
      <c r="M23" s="41"/>
      <c r="N23" s="36">
        <f>IF(ISBLANK(D23),"",IF(SUM(AP23)=9,"","The information entered for this competitor is incomplete and their application cannot be considered"))</f>
      </c>
      <c r="O23" s="36"/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4"/>
      <c r="M24" s="44"/>
      <c r="N24" s="36">
        <f aca="true" t="shared" si="3" ref="N24:N62">IF(ISBLANK(D24),"",IF(SUM(AP24)=9,"","The information entered for this competitor is incomplete and their application cannot be considered"))</f>
      </c>
      <c r="O24" s="36"/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44"/>
      <c r="M25" s="44"/>
      <c r="N25" s="36">
        <f t="shared" si="3"/>
      </c>
      <c r="O25" s="36"/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44"/>
      <c r="M26" s="44"/>
      <c r="N26" s="36">
        <f t="shared" si="3"/>
      </c>
      <c r="O26" s="36"/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44"/>
      <c r="M27" s="44"/>
      <c r="N27" s="36">
        <f t="shared" si="3"/>
      </c>
      <c r="O27" s="36"/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44"/>
      <c r="M28" s="44"/>
      <c r="N28" s="36">
        <f t="shared" si="3"/>
      </c>
      <c r="O28" s="36"/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44"/>
      <c r="M29" s="44"/>
      <c r="N29" s="36">
        <f t="shared" si="3"/>
      </c>
      <c r="O29" s="36"/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69">
        <f aca="true" t="shared" si="14" ref="G30:G62">IF(ISBLANK($D$17),"",$D$17)</f>
      </c>
      <c r="H30" s="44"/>
      <c r="I30" s="44"/>
      <c r="J30" s="44"/>
      <c r="K30" s="45"/>
      <c r="L30" s="44"/>
      <c r="M30" s="44"/>
      <c r="N30" s="36">
        <f t="shared" si="3"/>
      </c>
      <c r="O30" s="36"/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69">
        <f t="shared" si="14"/>
      </c>
      <c r="H31" s="44"/>
      <c r="I31" s="44"/>
      <c r="J31" s="44"/>
      <c r="K31" s="45"/>
      <c r="L31" s="44"/>
      <c r="M31" s="44"/>
      <c r="N31" s="36">
        <f t="shared" si="3"/>
      </c>
      <c r="O31" s="36"/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69">
        <f t="shared" si="14"/>
      </c>
      <c r="H32" s="44"/>
      <c r="I32" s="44"/>
      <c r="J32" s="44"/>
      <c r="K32" s="45"/>
      <c r="L32" s="44"/>
      <c r="M32" s="44"/>
      <c r="N32" s="36">
        <f t="shared" si="3"/>
      </c>
      <c r="O32" s="36"/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69">
        <f t="shared" si="14"/>
      </c>
      <c r="H33" s="44"/>
      <c r="I33" s="44"/>
      <c r="J33" s="44"/>
      <c r="K33" s="45"/>
      <c r="L33" s="44"/>
      <c r="M33" s="44"/>
      <c r="N33" s="36">
        <f t="shared" si="3"/>
      </c>
      <c r="O33" s="36"/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69">
        <f t="shared" si="14"/>
      </c>
      <c r="H34" s="44"/>
      <c r="I34" s="44"/>
      <c r="J34" s="44"/>
      <c r="K34" s="45"/>
      <c r="L34" s="44"/>
      <c r="M34" s="44"/>
      <c r="N34" s="36">
        <f t="shared" si="3"/>
      </c>
      <c r="O34" s="36"/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69">
        <f t="shared" si="14"/>
      </c>
      <c r="H35" s="44"/>
      <c r="I35" s="44"/>
      <c r="J35" s="44"/>
      <c r="K35" s="45"/>
      <c r="L35" s="44"/>
      <c r="M35" s="44"/>
      <c r="N35" s="36">
        <f t="shared" si="3"/>
      </c>
      <c r="O35" s="36"/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69">
        <f t="shared" si="14"/>
      </c>
      <c r="H36" s="44"/>
      <c r="I36" s="44"/>
      <c r="J36" s="44"/>
      <c r="K36" s="45"/>
      <c r="L36" s="44"/>
      <c r="M36" s="44"/>
      <c r="N36" s="36">
        <f t="shared" si="3"/>
      </c>
      <c r="O36" s="36"/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69">
        <f t="shared" si="14"/>
      </c>
      <c r="H37" s="44"/>
      <c r="I37" s="44"/>
      <c r="J37" s="44"/>
      <c r="K37" s="45"/>
      <c r="L37" s="44"/>
      <c r="M37" s="44"/>
      <c r="N37" s="36">
        <f t="shared" si="3"/>
      </c>
      <c r="O37" s="36"/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69">
        <f t="shared" si="14"/>
      </c>
      <c r="H38" s="44"/>
      <c r="I38" s="44"/>
      <c r="J38" s="44"/>
      <c r="K38" s="45"/>
      <c r="L38" s="44"/>
      <c r="M38" s="44"/>
      <c r="N38" s="36">
        <f t="shared" si="3"/>
      </c>
      <c r="O38" s="36"/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69">
        <f t="shared" si="14"/>
      </c>
      <c r="H39" s="44"/>
      <c r="I39" s="44"/>
      <c r="J39" s="44"/>
      <c r="K39" s="45"/>
      <c r="L39" s="44"/>
      <c r="M39" s="44"/>
      <c r="N39" s="36">
        <f t="shared" si="3"/>
      </c>
      <c r="O39" s="36"/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69">
        <f t="shared" si="14"/>
      </c>
      <c r="H40" s="44"/>
      <c r="I40" s="44"/>
      <c r="J40" s="44"/>
      <c r="K40" s="45"/>
      <c r="L40" s="44"/>
      <c r="M40" s="44"/>
      <c r="N40" s="36">
        <f t="shared" si="3"/>
      </c>
      <c r="O40" s="36"/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69">
        <f t="shared" si="14"/>
      </c>
      <c r="H41" s="44"/>
      <c r="I41" s="44"/>
      <c r="J41" s="44"/>
      <c r="K41" s="45"/>
      <c r="L41" s="44"/>
      <c r="M41" s="44"/>
      <c r="N41" s="36">
        <f t="shared" si="3"/>
      </c>
      <c r="O41" s="36"/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69">
        <f t="shared" si="14"/>
      </c>
      <c r="H42" s="44"/>
      <c r="I42" s="44"/>
      <c r="J42" s="44"/>
      <c r="K42" s="45"/>
      <c r="L42" s="44"/>
      <c r="M42" s="44"/>
      <c r="N42" s="36">
        <f t="shared" si="3"/>
      </c>
      <c r="O42" s="36"/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69">
        <f t="shared" si="14"/>
      </c>
      <c r="H43" s="44"/>
      <c r="I43" s="44"/>
      <c r="J43" s="44"/>
      <c r="K43" s="45"/>
      <c r="L43" s="44"/>
      <c r="M43" s="44"/>
      <c r="N43" s="36">
        <f t="shared" si="3"/>
      </c>
      <c r="O43" s="36"/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69">
        <f t="shared" si="14"/>
      </c>
      <c r="H44" s="44"/>
      <c r="I44" s="44"/>
      <c r="J44" s="44"/>
      <c r="K44" s="45"/>
      <c r="L44" s="44"/>
      <c r="M44" s="44"/>
      <c r="N44" s="36">
        <f t="shared" si="3"/>
      </c>
      <c r="O44" s="36"/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69">
        <f t="shared" si="14"/>
      </c>
      <c r="H45" s="44"/>
      <c r="I45" s="44"/>
      <c r="J45" s="44"/>
      <c r="K45" s="45"/>
      <c r="L45" s="44"/>
      <c r="M45" s="44"/>
      <c r="N45" s="36">
        <f t="shared" si="3"/>
      </c>
      <c r="O45" s="36"/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69">
        <f t="shared" si="14"/>
      </c>
      <c r="H46" s="44"/>
      <c r="I46" s="44"/>
      <c r="J46" s="44"/>
      <c r="K46" s="45"/>
      <c r="L46" s="44"/>
      <c r="M46" s="44"/>
      <c r="N46" s="36">
        <f t="shared" si="3"/>
      </c>
      <c r="O46" s="36"/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69">
        <f t="shared" si="14"/>
      </c>
      <c r="H47" s="44"/>
      <c r="I47" s="44"/>
      <c r="J47" s="44"/>
      <c r="K47" s="45"/>
      <c r="L47" s="44"/>
      <c r="M47" s="44"/>
      <c r="N47" s="36">
        <f t="shared" si="3"/>
      </c>
      <c r="O47" s="36"/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69">
        <f t="shared" si="14"/>
      </c>
      <c r="H48" s="44"/>
      <c r="I48" s="44"/>
      <c r="J48" s="44"/>
      <c r="K48" s="45"/>
      <c r="L48" s="44"/>
      <c r="M48" s="44"/>
      <c r="N48" s="36">
        <f t="shared" si="3"/>
      </c>
      <c r="O48" s="36"/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69">
        <f t="shared" si="14"/>
      </c>
      <c r="H49" s="44"/>
      <c r="I49" s="44"/>
      <c r="J49" s="44"/>
      <c r="K49" s="45"/>
      <c r="L49" s="44"/>
      <c r="M49" s="44"/>
      <c r="N49" s="36">
        <f t="shared" si="3"/>
      </c>
      <c r="O49" s="36"/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69">
        <f t="shared" si="14"/>
      </c>
      <c r="H50" s="44"/>
      <c r="I50" s="44"/>
      <c r="J50" s="44"/>
      <c r="K50" s="45"/>
      <c r="L50" s="44"/>
      <c r="M50" s="44"/>
      <c r="N50" s="36">
        <f t="shared" si="3"/>
      </c>
      <c r="O50" s="36"/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69">
        <f t="shared" si="14"/>
      </c>
      <c r="H51" s="44"/>
      <c r="I51" s="44"/>
      <c r="J51" s="44"/>
      <c r="K51" s="45"/>
      <c r="L51" s="44"/>
      <c r="M51" s="44"/>
      <c r="N51" s="36">
        <f t="shared" si="3"/>
      </c>
      <c r="O51" s="36"/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69">
        <f t="shared" si="14"/>
      </c>
      <c r="H52" s="44"/>
      <c r="I52" s="44"/>
      <c r="J52" s="44"/>
      <c r="K52" s="45"/>
      <c r="L52" s="44"/>
      <c r="M52" s="44"/>
      <c r="N52" s="36">
        <f t="shared" si="3"/>
      </c>
      <c r="O52" s="36"/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69">
        <f t="shared" si="14"/>
      </c>
      <c r="H53" s="44"/>
      <c r="I53" s="44"/>
      <c r="J53" s="44"/>
      <c r="K53" s="45"/>
      <c r="L53" s="44"/>
      <c r="M53" s="44"/>
      <c r="N53" s="36">
        <f t="shared" si="3"/>
      </c>
      <c r="O53" s="36"/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69">
        <f t="shared" si="14"/>
      </c>
      <c r="H54" s="44"/>
      <c r="I54" s="44"/>
      <c r="J54" s="44"/>
      <c r="K54" s="45"/>
      <c r="L54" s="44"/>
      <c r="M54" s="44"/>
      <c r="N54" s="36">
        <f t="shared" si="3"/>
      </c>
      <c r="O54" s="36"/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69">
        <f t="shared" si="14"/>
      </c>
      <c r="H55" s="44"/>
      <c r="I55" s="44"/>
      <c r="J55" s="44"/>
      <c r="K55" s="45"/>
      <c r="L55" s="44"/>
      <c r="M55" s="44"/>
      <c r="N55" s="36">
        <f t="shared" si="3"/>
      </c>
      <c r="O55" s="36"/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69">
        <f t="shared" si="14"/>
      </c>
      <c r="H56" s="44"/>
      <c r="I56" s="44"/>
      <c r="J56" s="44"/>
      <c r="K56" s="45"/>
      <c r="L56" s="44"/>
      <c r="M56" s="44"/>
      <c r="N56" s="36">
        <f t="shared" si="3"/>
      </c>
      <c r="O56" s="36"/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69">
        <f t="shared" si="14"/>
      </c>
      <c r="H57" s="44"/>
      <c r="I57" s="44"/>
      <c r="J57" s="44"/>
      <c r="K57" s="45"/>
      <c r="L57" s="44"/>
      <c r="M57" s="44"/>
      <c r="N57" s="36">
        <f t="shared" si="3"/>
      </c>
      <c r="O57" s="36"/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69">
        <f t="shared" si="14"/>
      </c>
      <c r="H58" s="44"/>
      <c r="I58" s="44"/>
      <c r="J58" s="44"/>
      <c r="K58" s="45"/>
      <c r="L58" s="44"/>
      <c r="M58" s="44"/>
      <c r="N58" s="36">
        <f t="shared" si="3"/>
      </c>
      <c r="O58" s="36"/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69">
        <f t="shared" si="14"/>
      </c>
      <c r="H59" s="44"/>
      <c r="I59" s="44"/>
      <c r="J59" s="44"/>
      <c r="K59" s="45"/>
      <c r="L59" s="44"/>
      <c r="M59" s="44"/>
      <c r="N59" s="36">
        <f t="shared" si="3"/>
      </c>
      <c r="O59" s="36"/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69">
        <f t="shared" si="14"/>
      </c>
      <c r="H60" s="44"/>
      <c r="I60" s="44"/>
      <c r="J60" s="44"/>
      <c r="K60" s="45"/>
      <c r="L60" s="44"/>
      <c r="M60" s="44"/>
      <c r="N60" s="36">
        <f t="shared" si="3"/>
      </c>
      <c r="O60" s="36"/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69">
        <f t="shared" si="14"/>
      </c>
      <c r="H61" s="44"/>
      <c r="I61" s="44"/>
      <c r="J61" s="44"/>
      <c r="K61" s="45"/>
      <c r="L61" s="44"/>
      <c r="M61" s="44"/>
      <c r="N61" s="36">
        <f t="shared" si="3"/>
      </c>
      <c r="O61" s="36"/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0"/>
      <c r="E62" s="61"/>
      <c r="F62" s="62"/>
      <c r="G62" s="70">
        <f t="shared" si="14"/>
      </c>
      <c r="H62" s="62"/>
      <c r="I62" s="62"/>
      <c r="J62" s="62"/>
      <c r="K62" s="63"/>
      <c r="L62" s="62"/>
      <c r="M62" s="62"/>
      <c r="N62" s="36">
        <f t="shared" si="3"/>
      </c>
      <c r="O62" s="36"/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objects="1" scenarios="1" selectLockedCells="1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81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86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6" t="s">
        <v>66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13" t="s">
        <v>67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48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80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69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0"/>
      <c r="E62" s="61"/>
      <c r="F62" s="62"/>
      <c r="G62" s="70">
        <f t="shared" si="0"/>
      </c>
      <c r="H62" s="62"/>
      <c r="I62" s="62"/>
      <c r="J62" s="62"/>
      <c r="K62" s="63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objects="1" scenarios="1" selectLockedCells="1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2020-01-05T09:01:50Z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